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+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<sst xmlns="http://schemas.openxmlformats.org/spreadsheetml/2006/main" count="111" uniqueCount="85">
  <si>
    <t>Наименование показателя</t>
  </si>
  <si>
    <t>ОАО "Дагэнергосеть"</t>
  </si>
  <si>
    <t>факт</t>
  </si>
  <si>
    <t>план</t>
  </si>
  <si>
    <t>L1</t>
  </si>
  <si>
    <t>L2</t>
  </si>
  <si>
    <t>Потери электроэнергии - всего</t>
  </si>
  <si>
    <t>Потери электроэнергии - всего, %</t>
  </si>
  <si>
    <t>L3</t>
  </si>
  <si>
    <t>Отпуск (передача) электроэнергии потребителям сетевыми предприятиями - всего</t>
  </si>
  <si>
    <t>L4</t>
  </si>
  <si>
    <t>Поступление электроэнергии в сеть ЕНЭС</t>
  </si>
  <si>
    <t>L5</t>
  </si>
  <si>
    <t xml:space="preserve">Потери электроэнергии </t>
  </si>
  <si>
    <t>L6</t>
  </si>
  <si>
    <t xml:space="preserve">Отпуск (передача) электроэнергии  потребителям </t>
  </si>
  <si>
    <t>L7</t>
  </si>
  <si>
    <t>Трансформировано из сети ЕНЭС в:</t>
  </si>
  <si>
    <t>L8</t>
  </si>
  <si>
    <t xml:space="preserve">  - ВН </t>
  </si>
  <si>
    <t>L9</t>
  </si>
  <si>
    <t xml:space="preserve">  - СН1 </t>
  </si>
  <si>
    <t>L10</t>
  </si>
  <si>
    <t xml:space="preserve">  - СН2 </t>
  </si>
  <si>
    <t>L11</t>
  </si>
  <si>
    <t xml:space="preserve">  - НН </t>
  </si>
  <si>
    <t>L14</t>
  </si>
  <si>
    <t>L21</t>
  </si>
  <si>
    <t xml:space="preserve">Отпуск  электроэнергии  потребителям </t>
  </si>
  <si>
    <t>Расходы по оплате услуг сетевых организаций, в том числе</t>
  </si>
  <si>
    <t>Расходы по оплате потерь электроэнергии, в том числе</t>
  </si>
  <si>
    <t>нормативных</t>
  </si>
  <si>
    <t>сверхнормативных</t>
  </si>
  <si>
    <t>Расходы по оплате услуг сбытовой организации</t>
  </si>
  <si>
    <t>Собственная НВВ</t>
  </si>
  <si>
    <t>Поступление электроэнергии в сеть, в том числе  от</t>
  </si>
  <si>
    <t xml:space="preserve">Выручка, в том числе от </t>
  </si>
  <si>
    <t>от потребителей</t>
  </si>
  <si>
    <t>финансовые показатели (тыс.руб.)</t>
  </si>
  <si>
    <t xml:space="preserve">    ОАО "Эльдаг"</t>
  </si>
  <si>
    <t>18</t>
  </si>
  <si>
    <t>19</t>
  </si>
  <si>
    <t>L18</t>
  </si>
  <si>
    <t>ОАО "Завод Стекловолокна"</t>
  </si>
  <si>
    <t xml:space="preserve"> МУП   Каспийские электрические сети  «Каспэнерго»</t>
  </si>
  <si>
    <t xml:space="preserve"> ОАО  «Кизлярские горэлектросети»</t>
  </si>
  <si>
    <t>МУП "Электросеть"</t>
  </si>
  <si>
    <t>МУП   « Огнинские  горэлектросети»</t>
  </si>
  <si>
    <t xml:space="preserve"> ОАО РЖД  СКДЭ   филиал "Трансэнерго"</t>
  </si>
  <si>
    <t xml:space="preserve"> ОАО "Авиаагрегат"</t>
  </si>
  <si>
    <t>ООО ДОСК</t>
  </si>
  <si>
    <t xml:space="preserve">     ООО "Нурэнергосервис" </t>
  </si>
  <si>
    <t>ООО "ШПЭС-энерго"</t>
  </si>
  <si>
    <t>ООО "Энергосервис-1"</t>
  </si>
  <si>
    <t>электроэнергия (тыс.кВтч)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</si>
  <si>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</si>
  <si>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</si>
  <si>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</si>
  <si>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</si>
  <si>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</si>
  <si>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</si>
  <si>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</si>
  <si>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</si>
  <si>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</si>
  <si>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</si>
  <si>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</si>
  <si>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</si>
  <si>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</si>
  <si>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</si>
  <si>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</si>
  <si>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</si>
  <si>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</si>
  <si>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</si>
  <si>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</si>
  <si>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</si>
  <si>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</si>
  <si>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</si>
  <si>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L16</t>
  </si>
  <si>
    <t xml:space="preserve"> прочие  - СН1 </t>
  </si>
  <si>
    <t xml:space="preserve"> прочие  - НН </t>
  </si>
  <si>
    <t>Передача электроэнергии  сетевым организациям</t>
  </si>
  <si>
    <t>L23</t>
  </si>
  <si>
    <t>ОАО "Махачкалагорэлектросети"</t>
  </si>
  <si>
    <t>СВЕДЕНИЯ ОБ ОТПУСКЕ (ПЕРЕДАЧЕ) ЭЛЕКТРОЭНЕРГИИ  за 2013 год</t>
  </si>
  <si>
    <t>Технический директор                          Омаров С.М.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</si>
</sst>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000"/>
    <numFmt numFmtId="183" formatCode="#,##0.0000"/>
  </numFmts>
  <fonts count="42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4" fontId="2" fillId="0" borderId="0" xfId="52" applyNumberForma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4" fontId="5" fillId="0" borderId="12" xfId="52" applyNumberFormat="1" applyFont="1" applyFill="1" applyBorder="1" applyAlignment="1">
      <alignment horizontal="center" vertical="center" wrapText="1"/>
      <protection/>
    </xf>
    <xf numFmtId="4" fontId="5" fillId="33" borderId="11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2" applyFont="1">
      <alignment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86;&#1074;&#1072;&#1103;%2046%20&#1092;&#1086;&#1088;&#1084;&#1072;\&#1057;&#1045;&#1058;&#1068;!!!\&#1064;&#1072;&#1073;&#1083;&#1086;&#1085;&#1099;%20-46%20&#1092;&#1086;&#1088;&#1084;&#1072;%202009\&#1075;&#1086;&#1076;%202009\&#1055;&#1077;&#1088;&#1077;&#1076;&#1072;&#1095;&#1072;%20&#1079;&#1072;%202009&#1075;&#1086;&#1076;&#1082;&#1072;&#108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электроэнерг. сет. орг."/>
      <sheetName val="Отчет"/>
      <sheetName val="Консультации"/>
      <sheetName val="TEHSHEET"/>
    </sheetNames>
    <sheetDataSet>
      <sheetData sheetId="3">
        <row r="21">
          <cell r="B21" t="str">
            <v>МУП КЭС "КАСПЭНЕРГО"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B2">
      <selection activeCell="AH12" sqref="AH12"/>
    </sheetView>
  </sheetViews>
  <sheetFormatPr defaultColWidth="9.140625" defaultRowHeight="12.75"/>
  <cols>
    <col min="1" max="1" width="0" style="2" hidden="1" customWidth="1"/>
    <col min="2" max="2" width="32.8515625" style="3" customWidth="1"/>
    <col min="3" max="3" width="13.7109375" style="3" customWidth="1"/>
    <col min="4" max="4" width="13.00390625" style="3" customWidth="1"/>
    <col min="5" max="5" width="11.7109375" style="3" hidden="1" customWidth="1"/>
    <col min="6" max="6" width="11.28125" style="3" hidden="1" customWidth="1"/>
    <col min="7" max="7" width="10.7109375" style="3" hidden="1" customWidth="1"/>
    <col min="8" max="8" width="10.28125" style="3" hidden="1" customWidth="1"/>
    <col min="9" max="9" width="11.00390625" style="3" hidden="1" customWidth="1"/>
    <col min="10" max="22" width="0" style="3" hidden="1" customWidth="1"/>
    <col min="23" max="23" width="10.140625" style="3" hidden="1" customWidth="1"/>
    <col min="24" max="24" width="9.7109375" style="3" hidden="1" customWidth="1"/>
    <col min="25" max="25" width="10.421875" style="3" hidden="1" customWidth="1"/>
    <col min="26" max="26" width="9.57421875" style="3" hidden="1" customWidth="1"/>
    <col min="27" max="16384" width="9.140625" style="3" customWidth="1"/>
  </cols>
  <sheetData>
    <row r="1" spans="1:2" s="2" customFormat="1" ht="12.75" hidden="1">
      <c r="A1" s="1" t="str">
        <f>'[1]Заголовок'!B21</f>
        <v>МУП КЭС "КАСПЭНЕРГО"</v>
      </c>
      <c r="B1" s="1" t="e">
        <f>'[1]Заголовок'!C25</f>
        <v>#REF!</v>
      </c>
    </row>
    <row r="2" spans="2:4" ht="33" customHeight="1">
      <c r="B2" s="31" t="s">
        <v>83</v>
      </c>
      <c r="C2" s="31"/>
      <c r="D2" s="31"/>
    </row>
    <row r="3" ht="12.75" hidden="1"/>
    <row r="4" ht="12.75" hidden="1"/>
    <row r="5" ht="12.75" hidden="1"/>
    <row r="6" spans="2:26" ht="23.25" customHeight="1">
      <c r="B6" s="27" t="s">
        <v>0</v>
      </c>
      <c r="C6" s="23" t="s">
        <v>43</v>
      </c>
      <c r="D6" s="24"/>
      <c r="E6" s="23" t="s">
        <v>44</v>
      </c>
      <c r="F6" s="24"/>
      <c r="G6" s="23" t="s">
        <v>45</v>
      </c>
      <c r="H6" s="24"/>
      <c r="I6" s="23" t="s">
        <v>46</v>
      </c>
      <c r="J6" s="24"/>
      <c r="K6" s="23" t="s">
        <v>47</v>
      </c>
      <c r="L6" s="24"/>
      <c r="M6" s="23" t="s">
        <v>48</v>
      </c>
      <c r="N6" s="24"/>
      <c r="O6" s="23" t="s">
        <v>49</v>
      </c>
      <c r="P6" s="24"/>
      <c r="Q6" s="23" t="s">
        <v>50</v>
      </c>
      <c r="R6" s="24"/>
      <c r="S6" s="23" t="s">
        <v>39</v>
      </c>
      <c r="T6" s="24"/>
      <c r="U6" s="23" t="s">
        <v>51</v>
      </c>
      <c r="V6" s="24"/>
      <c r="W6" s="23" t="s">
        <v>52</v>
      </c>
      <c r="X6" s="24"/>
      <c r="Y6" s="23" t="s">
        <v>53</v>
      </c>
      <c r="Z6" s="24"/>
    </row>
    <row r="7" spans="2:26" ht="26.25" customHeight="1">
      <c r="B7" s="27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</row>
    <row r="8" spans="2:26" ht="27" customHeight="1">
      <c r="B8" s="5" t="s">
        <v>54</v>
      </c>
      <c r="C8" s="5" t="s">
        <v>2</v>
      </c>
      <c r="D8" s="5" t="s">
        <v>3</v>
      </c>
      <c r="E8" s="5" t="s">
        <v>2</v>
      </c>
      <c r="F8" s="5" t="s">
        <v>3</v>
      </c>
      <c r="G8" s="5" t="s">
        <v>2</v>
      </c>
      <c r="H8" s="5" t="s">
        <v>3</v>
      </c>
      <c r="I8" s="5" t="s">
        <v>2</v>
      </c>
      <c r="J8" s="5" t="s">
        <v>3</v>
      </c>
      <c r="K8" s="5" t="s">
        <v>2</v>
      </c>
      <c r="L8" s="5" t="s">
        <v>3</v>
      </c>
      <c r="M8" s="5" t="s">
        <v>2</v>
      </c>
      <c r="N8" s="5" t="s">
        <v>3</v>
      </c>
      <c r="O8" s="5" t="s">
        <v>2</v>
      </c>
      <c r="P8" s="5" t="s">
        <v>3</v>
      </c>
      <c r="Q8" s="5" t="s">
        <v>2</v>
      </c>
      <c r="R8" s="5" t="s">
        <v>3</v>
      </c>
      <c r="S8" s="5" t="s">
        <v>2</v>
      </c>
      <c r="T8" s="5" t="s">
        <v>3</v>
      </c>
      <c r="U8" s="5" t="s">
        <v>2</v>
      </c>
      <c r="V8" s="5" t="s">
        <v>3</v>
      </c>
      <c r="W8" s="5" t="s">
        <v>2</v>
      </c>
      <c r="X8" s="5" t="s">
        <v>3</v>
      </c>
      <c r="Y8" s="5" t="s">
        <v>2</v>
      </c>
      <c r="Z8" s="5" t="s">
        <v>3</v>
      </c>
    </row>
    <row r="9" spans="2:26" ht="12.75">
      <c r="B9" s="7">
        <v>1</v>
      </c>
      <c r="C9" s="7" t="s">
        <v>55</v>
      </c>
      <c r="D9" s="7" t="s">
        <v>56</v>
      </c>
      <c r="E9" s="7" t="s">
        <v>57</v>
      </c>
      <c r="F9" s="7" t="s">
        <v>58</v>
      </c>
      <c r="G9" s="7" t="s">
        <v>59</v>
      </c>
      <c r="H9" s="7" t="s">
        <v>60</v>
      </c>
      <c r="I9" s="7" t="s">
        <v>61</v>
      </c>
      <c r="J9" s="7" t="s">
        <v>62</v>
      </c>
      <c r="K9" s="7" t="s">
        <v>63</v>
      </c>
      <c r="L9" s="7" t="s">
        <v>64</v>
      </c>
      <c r="M9" s="7" t="s">
        <v>65</v>
      </c>
      <c r="N9" s="7" t="s">
        <v>66</v>
      </c>
      <c r="O9" s="7" t="s">
        <v>67</v>
      </c>
      <c r="P9" s="7" t="s">
        <v>68</v>
      </c>
      <c r="Q9" s="7" t="s">
        <v>69</v>
      </c>
      <c r="R9" s="7" t="s">
        <v>70</v>
      </c>
      <c r="S9" s="7" t="s">
        <v>40</v>
      </c>
      <c r="T9" s="7" t="s">
        <v>41</v>
      </c>
      <c r="U9" s="7" t="s">
        <v>71</v>
      </c>
      <c r="V9" s="7" t="s">
        <v>72</v>
      </c>
      <c r="W9" s="7" t="s">
        <v>73</v>
      </c>
      <c r="X9" s="7" t="s">
        <v>74</v>
      </c>
      <c r="Y9" s="7" t="s">
        <v>75</v>
      </c>
      <c r="Z9" s="7" t="s">
        <v>76</v>
      </c>
    </row>
    <row r="10" spans="1:26" ht="33" customHeight="1">
      <c r="A10" s="2" t="s">
        <v>4</v>
      </c>
      <c r="B10" s="5" t="s">
        <v>35</v>
      </c>
      <c r="C10" s="15">
        <v>30.93</v>
      </c>
      <c r="D10" s="19">
        <v>39.34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>Q11</f>
        <v>538961.497</v>
      </c>
      <c r="R10" s="8">
        <f>R11</f>
        <v>460500</v>
      </c>
      <c r="S10" s="8"/>
      <c r="T10" s="8"/>
      <c r="U10" s="8">
        <v>63502.838</v>
      </c>
      <c r="V10" s="8" t="e">
        <f>V11+#REF!</f>
        <v>#REF!</v>
      </c>
      <c r="W10" s="8"/>
      <c r="X10" s="8"/>
      <c r="Y10" s="8"/>
      <c r="Z10" s="8"/>
    </row>
    <row r="11" spans="2:26" ht="18" customHeight="1">
      <c r="B11" s="16" t="s">
        <v>1</v>
      </c>
      <c r="C11" s="15">
        <v>30.93</v>
      </c>
      <c r="D11" s="19">
        <v>39.34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v>538961.497</v>
      </c>
      <c r="R11" s="19">
        <v>460500</v>
      </c>
      <c r="S11" s="19"/>
      <c r="T11" s="19"/>
      <c r="U11" s="19"/>
      <c r="V11" s="19">
        <v>32200</v>
      </c>
      <c r="W11" s="19"/>
      <c r="X11" s="19"/>
      <c r="Y11" s="19"/>
      <c r="Z11" s="19"/>
    </row>
    <row r="12" spans="1:26" ht="18" customHeight="1">
      <c r="A12" s="2" t="s">
        <v>5</v>
      </c>
      <c r="B12" s="17" t="s">
        <v>6</v>
      </c>
      <c r="C12" s="18">
        <v>0.94</v>
      </c>
      <c r="D12" s="8">
        <v>0.904</v>
      </c>
      <c r="E12" s="18"/>
      <c r="F12" s="8"/>
      <c r="G12" s="18"/>
      <c r="H12" s="8"/>
      <c r="I12" s="18"/>
      <c r="J12" s="8"/>
      <c r="K12" s="18"/>
      <c r="L12" s="8"/>
      <c r="M12" s="18"/>
      <c r="N12" s="8"/>
      <c r="O12" s="18"/>
      <c r="P12" s="8"/>
      <c r="Q12" s="18">
        <v>5166.269</v>
      </c>
      <c r="R12" s="8">
        <v>10612</v>
      </c>
      <c r="S12" s="18"/>
      <c r="T12" s="8"/>
      <c r="U12" s="18">
        <v>317.071</v>
      </c>
      <c r="V12" s="8">
        <v>1236</v>
      </c>
      <c r="W12" s="18"/>
      <c r="X12" s="8"/>
      <c r="Y12" s="18"/>
      <c r="Z12" s="8"/>
    </row>
    <row r="13" spans="2:26" ht="22.5" customHeight="1">
      <c r="B13" s="5" t="s">
        <v>7</v>
      </c>
      <c r="C13" s="8">
        <v>3.03</v>
      </c>
      <c r="D13" s="8">
        <v>2.298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v>0.9585599395795058</v>
      </c>
      <c r="R13" s="8">
        <v>2.3044516829533115</v>
      </c>
      <c r="S13" s="8"/>
      <c r="T13" s="8"/>
      <c r="U13" s="8">
        <v>0.49930209418357024</v>
      </c>
      <c r="V13" s="8">
        <v>2.5449379208104266</v>
      </c>
      <c r="W13" s="8"/>
      <c r="X13" s="8"/>
      <c r="Y13" s="8"/>
      <c r="Z13" s="8"/>
    </row>
    <row r="14" spans="1:26" ht="51.75" customHeight="1">
      <c r="A14" s="2" t="s">
        <v>8</v>
      </c>
      <c r="B14" s="5" t="s">
        <v>9</v>
      </c>
      <c r="C14" s="8">
        <v>30</v>
      </c>
      <c r="D14" s="8">
        <v>38.436</v>
      </c>
      <c r="E14" s="8" t="e">
        <f aca="true" t="shared" si="0" ref="E14:Z14">E23+E26</f>
        <v>#REF!</v>
      </c>
      <c r="F14" s="8" t="e">
        <f t="shared" si="0"/>
        <v>#REF!</v>
      </c>
      <c r="G14" s="8" t="e">
        <f t="shared" si="0"/>
        <v>#REF!</v>
      </c>
      <c r="H14" s="8" t="e">
        <f t="shared" si="0"/>
        <v>#REF!</v>
      </c>
      <c r="I14" s="8" t="e">
        <f t="shared" si="0"/>
        <v>#REF!</v>
      </c>
      <c r="J14" s="8" t="e">
        <f t="shared" si="0"/>
        <v>#REF!</v>
      </c>
      <c r="K14" s="8" t="e">
        <f t="shared" si="0"/>
        <v>#REF!</v>
      </c>
      <c r="L14" s="8" t="e">
        <f t="shared" si="0"/>
        <v>#REF!</v>
      </c>
      <c r="M14" s="8" t="e">
        <f t="shared" si="0"/>
        <v>#REF!</v>
      </c>
      <c r="N14" s="8" t="e">
        <f t="shared" si="0"/>
        <v>#REF!</v>
      </c>
      <c r="O14" s="8" t="e">
        <f t="shared" si="0"/>
        <v>#REF!</v>
      </c>
      <c r="P14" s="8" t="e">
        <f t="shared" si="0"/>
        <v>#REF!</v>
      </c>
      <c r="Q14" s="8" t="e">
        <f t="shared" si="0"/>
        <v>#REF!</v>
      </c>
      <c r="R14" s="8" t="e">
        <f t="shared" si="0"/>
        <v>#REF!</v>
      </c>
      <c r="S14" s="8" t="e">
        <f t="shared" si="0"/>
        <v>#REF!</v>
      </c>
      <c r="T14" s="8" t="e">
        <f t="shared" si="0"/>
        <v>#REF!</v>
      </c>
      <c r="U14" s="8" t="e">
        <f t="shared" si="0"/>
        <v>#REF!</v>
      </c>
      <c r="V14" s="8" t="e">
        <f t="shared" si="0"/>
        <v>#REF!</v>
      </c>
      <c r="W14" s="8" t="e">
        <f t="shared" si="0"/>
        <v>#REF!</v>
      </c>
      <c r="X14" s="8" t="e">
        <f t="shared" si="0"/>
        <v>#REF!</v>
      </c>
      <c r="Y14" s="8" t="e">
        <f t="shared" si="0"/>
        <v>#REF!</v>
      </c>
      <c r="Z14" s="8" t="e">
        <f t="shared" si="0"/>
        <v>#REF!</v>
      </c>
    </row>
    <row r="15" spans="1:26" ht="39" customHeight="1" hidden="1">
      <c r="A15" s="2" t="s">
        <v>10</v>
      </c>
      <c r="B15" s="5" t="s">
        <v>11</v>
      </c>
      <c r="C15" s="9"/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0</v>
      </c>
      <c r="R15" s="9"/>
      <c r="S15" s="9">
        <v>0</v>
      </c>
      <c r="T15" s="9"/>
      <c r="U15" s="9">
        <v>0</v>
      </c>
      <c r="V15" s="9"/>
      <c r="W15" s="9">
        <v>0</v>
      </c>
      <c r="X15" s="9"/>
      <c r="Y15" s="9">
        <v>0</v>
      </c>
      <c r="Z15" s="9"/>
    </row>
    <row r="16" spans="1:26" ht="25.5" customHeight="1" hidden="1">
      <c r="A16" s="2" t="s">
        <v>12</v>
      </c>
      <c r="B16" s="5" t="s">
        <v>13</v>
      </c>
      <c r="C16" s="9"/>
      <c r="D16" s="9"/>
      <c r="E16" s="9">
        <v>0</v>
      </c>
      <c r="F16" s="9"/>
      <c r="G16" s="9">
        <v>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0</v>
      </c>
      <c r="R16" s="9"/>
      <c r="S16" s="9">
        <v>0</v>
      </c>
      <c r="T16" s="9"/>
      <c r="U16" s="9">
        <v>0</v>
      </c>
      <c r="V16" s="9"/>
      <c r="W16" s="9">
        <v>0</v>
      </c>
      <c r="X16" s="9"/>
      <c r="Y16" s="9">
        <v>0</v>
      </c>
      <c r="Z16" s="9"/>
    </row>
    <row r="17" spans="1:26" ht="26.25" customHeight="1" hidden="1">
      <c r="A17" s="2" t="s">
        <v>14</v>
      </c>
      <c r="B17" s="5" t="s">
        <v>15</v>
      </c>
      <c r="C17" s="9"/>
      <c r="D17" s="9"/>
      <c r="E17" s="9">
        <v>0</v>
      </c>
      <c r="F17" s="9"/>
      <c r="G17" s="9">
        <v>0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0</v>
      </c>
      <c r="R17" s="9"/>
      <c r="S17" s="9">
        <v>0</v>
      </c>
      <c r="T17" s="9"/>
      <c r="U17" s="9">
        <v>0</v>
      </c>
      <c r="V17" s="9"/>
      <c r="W17" s="9">
        <v>0</v>
      </c>
      <c r="X17" s="9"/>
      <c r="Y17" s="9">
        <v>0</v>
      </c>
      <c r="Z17" s="9"/>
    </row>
    <row r="18" spans="1:26" ht="33.75" customHeight="1" hidden="1">
      <c r="A18" s="2" t="s">
        <v>16</v>
      </c>
      <c r="B18" s="5" t="s">
        <v>17</v>
      </c>
      <c r="C18" s="9"/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0</v>
      </c>
      <c r="R18" s="9"/>
      <c r="S18" s="9">
        <v>0</v>
      </c>
      <c r="T18" s="9"/>
      <c r="U18" s="9">
        <v>0</v>
      </c>
      <c r="V18" s="9"/>
      <c r="W18" s="9">
        <v>0</v>
      </c>
      <c r="X18" s="9"/>
      <c r="Y18" s="9">
        <v>0</v>
      </c>
      <c r="Z18" s="9"/>
    </row>
    <row r="19" spans="1:26" ht="26.25" customHeight="1" hidden="1">
      <c r="A19" s="2" t="s">
        <v>18</v>
      </c>
      <c r="B19" s="5" t="s">
        <v>19</v>
      </c>
      <c r="C19" s="9"/>
      <c r="D19" s="9"/>
      <c r="E19" s="9">
        <v>0</v>
      </c>
      <c r="F19" s="9"/>
      <c r="G19" s="9">
        <v>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0</v>
      </c>
      <c r="R19" s="9"/>
      <c r="S19" s="9">
        <v>0</v>
      </c>
      <c r="T19" s="9"/>
      <c r="U19" s="9">
        <v>0</v>
      </c>
      <c r="V19" s="9"/>
      <c r="W19" s="9">
        <v>0</v>
      </c>
      <c r="X19" s="9"/>
      <c r="Y19" s="9">
        <v>0</v>
      </c>
      <c r="Z19" s="9"/>
    </row>
    <row r="20" spans="1:26" ht="22.5" customHeight="1" hidden="1">
      <c r="A20" s="2" t="s">
        <v>20</v>
      </c>
      <c r="B20" s="5" t="s">
        <v>21</v>
      </c>
      <c r="C20" s="9"/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0</v>
      </c>
      <c r="R20" s="9"/>
      <c r="S20" s="9">
        <v>0</v>
      </c>
      <c r="T20" s="9"/>
      <c r="U20" s="9">
        <v>0</v>
      </c>
      <c r="V20" s="9"/>
      <c r="W20" s="9">
        <v>0</v>
      </c>
      <c r="X20" s="9"/>
      <c r="Y20" s="9">
        <v>0</v>
      </c>
      <c r="Z20" s="9"/>
    </row>
    <row r="21" spans="1:26" ht="22.5" customHeight="1" hidden="1">
      <c r="A21" s="2" t="s">
        <v>22</v>
      </c>
      <c r="B21" s="5" t="s">
        <v>23</v>
      </c>
      <c r="C21" s="9"/>
      <c r="D21" s="9"/>
      <c r="E21" s="9">
        <v>0</v>
      </c>
      <c r="F21" s="9"/>
      <c r="G21" s="9">
        <v>0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0</v>
      </c>
      <c r="R21" s="9"/>
      <c r="S21" s="9">
        <v>0</v>
      </c>
      <c r="T21" s="9"/>
      <c r="U21" s="9">
        <v>0</v>
      </c>
      <c r="V21" s="9"/>
      <c r="W21" s="9">
        <v>0</v>
      </c>
      <c r="X21" s="9"/>
      <c r="Y21" s="9">
        <v>0</v>
      </c>
      <c r="Z21" s="9"/>
    </row>
    <row r="22" spans="1:26" ht="24" customHeight="1" hidden="1">
      <c r="A22" s="2" t="s">
        <v>24</v>
      </c>
      <c r="B22" s="5" t="s">
        <v>25</v>
      </c>
      <c r="C22" s="9"/>
      <c r="D22" s="9"/>
      <c r="E22" s="9">
        <v>0</v>
      </c>
      <c r="F22" s="9"/>
      <c r="G22" s="9">
        <v>0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0</v>
      </c>
      <c r="R22" s="9"/>
      <c r="S22" s="9">
        <v>0</v>
      </c>
      <c r="T22" s="9"/>
      <c r="U22" s="9">
        <v>0</v>
      </c>
      <c r="V22" s="9"/>
      <c r="W22" s="9">
        <v>0</v>
      </c>
      <c r="X22" s="9"/>
      <c r="Y22" s="9">
        <v>0</v>
      </c>
      <c r="Z22" s="9"/>
    </row>
    <row r="23" spans="1:26" ht="22.5" customHeight="1">
      <c r="A23" s="2" t="s">
        <v>26</v>
      </c>
      <c r="B23" s="5" t="s">
        <v>28</v>
      </c>
      <c r="C23" s="21">
        <v>2.773</v>
      </c>
      <c r="D23" s="21">
        <v>2.626</v>
      </c>
      <c r="E23" s="9" t="e">
        <f>#REF!+E25</f>
        <v>#REF!</v>
      </c>
      <c r="F23" s="9" t="e">
        <f>#REF!+F25</f>
        <v>#REF!</v>
      </c>
      <c r="G23" s="9" t="e">
        <f>#REF!+G25</f>
        <v>#REF!</v>
      </c>
      <c r="H23" s="9" t="e">
        <f>#REF!+H25</f>
        <v>#REF!</v>
      </c>
      <c r="I23" s="9" t="e">
        <f>#REF!+I25</f>
        <v>#REF!</v>
      </c>
      <c r="J23" s="9" t="e">
        <f>#REF!+J25</f>
        <v>#REF!</v>
      </c>
      <c r="K23" s="9" t="e">
        <f>#REF!+K25</f>
        <v>#REF!</v>
      </c>
      <c r="L23" s="9" t="e">
        <f>#REF!+L25</f>
        <v>#REF!</v>
      </c>
      <c r="M23" s="9" t="e">
        <f>#REF!+M25</f>
        <v>#REF!</v>
      </c>
      <c r="N23" s="9" t="e">
        <f>#REF!+N25</f>
        <v>#REF!</v>
      </c>
      <c r="O23" s="9" t="e">
        <f>#REF!+O25</f>
        <v>#REF!</v>
      </c>
      <c r="P23" s="9" t="e">
        <f>#REF!+P25</f>
        <v>#REF!</v>
      </c>
      <c r="Q23" s="9" t="e">
        <f>#REF!+Q25</f>
        <v>#REF!</v>
      </c>
      <c r="R23" s="9" t="e">
        <f>#REF!+R25</f>
        <v>#REF!</v>
      </c>
      <c r="S23" s="9" t="e">
        <f>#REF!+S25</f>
        <v>#REF!</v>
      </c>
      <c r="T23" s="9" t="e">
        <f>#REF!+T25</f>
        <v>#REF!</v>
      </c>
      <c r="U23" s="9" t="e">
        <f>#REF!+U25</f>
        <v>#REF!</v>
      </c>
      <c r="V23" s="9" t="e">
        <f>V24+#REF!+V25</f>
        <v>#REF!</v>
      </c>
      <c r="W23" s="9" t="e">
        <f>#REF!+W25</f>
        <v>#REF!</v>
      </c>
      <c r="X23" s="9" t="e">
        <f>#REF!+X25</f>
        <v>#REF!</v>
      </c>
      <c r="Y23" s="9" t="e">
        <f>#REF!+Y25</f>
        <v>#REF!</v>
      </c>
      <c r="Z23" s="9" t="e">
        <f>#REF!+Z25</f>
        <v>#REF!</v>
      </c>
    </row>
    <row r="24" spans="1:26" ht="15" customHeight="1">
      <c r="A24" s="2" t="s">
        <v>77</v>
      </c>
      <c r="B24" s="6" t="s">
        <v>78</v>
      </c>
      <c r="C24" s="9">
        <v>0.419</v>
      </c>
      <c r="D24" s="9">
        <v>0.91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15331</v>
      </c>
      <c r="W24" s="9"/>
      <c r="X24" s="9"/>
      <c r="Y24" s="9"/>
      <c r="Z24" s="9"/>
    </row>
    <row r="25" spans="1:26" ht="13.5" customHeight="1">
      <c r="A25" s="2" t="s">
        <v>42</v>
      </c>
      <c r="B25" s="6" t="s">
        <v>79</v>
      </c>
      <c r="C25" s="9">
        <v>2.348</v>
      </c>
      <c r="D25" s="9">
        <v>1.72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9.25" customHeight="1">
      <c r="A26" s="2" t="s">
        <v>27</v>
      </c>
      <c r="B26" s="5" t="s">
        <v>80</v>
      </c>
      <c r="C26" s="9">
        <v>31843</v>
      </c>
      <c r="D26" s="9">
        <v>35.81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 t="e">
        <f>R27+R28+#REF!</f>
        <v>#REF!</v>
      </c>
      <c r="S26" s="9"/>
      <c r="T26" s="9"/>
      <c r="U26" s="9"/>
      <c r="V26" s="9" t="e">
        <f>V27+#REF!</f>
        <v>#REF!</v>
      </c>
      <c r="W26" s="9"/>
      <c r="X26" s="9"/>
      <c r="Y26" s="9"/>
      <c r="Z26" s="9"/>
    </row>
    <row r="27" spans="2:26" ht="18" customHeight="1">
      <c r="B27" s="16" t="s">
        <v>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329595</v>
      </c>
      <c r="S27" s="9"/>
      <c r="T27" s="9"/>
      <c r="U27" s="9"/>
      <c r="V27" s="9">
        <v>1600</v>
      </c>
      <c r="W27" s="9"/>
      <c r="X27" s="9"/>
      <c r="Y27" s="9"/>
      <c r="Z27" s="9"/>
    </row>
    <row r="28" spans="1:26" ht="17.25" customHeight="1">
      <c r="A28" s="2" t="s">
        <v>81</v>
      </c>
      <c r="B28" s="20" t="s">
        <v>82</v>
      </c>
      <c r="C28" s="9">
        <v>31.843</v>
      </c>
      <c r="D28" s="9">
        <v>35.81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16367</v>
      </c>
      <c r="S28" s="9"/>
      <c r="T28" s="9"/>
      <c r="U28" s="9"/>
      <c r="V28" s="9"/>
      <c r="W28" s="9"/>
      <c r="X28" s="9"/>
      <c r="Y28" s="9"/>
      <c r="Z28" s="9"/>
    </row>
    <row r="29" spans="2:4" ht="21" customHeight="1">
      <c r="B29" s="28" t="s">
        <v>38</v>
      </c>
      <c r="C29" s="29"/>
      <c r="D29" s="30"/>
    </row>
    <row r="30" spans="2:26" ht="18" customHeight="1">
      <c r="B30" s="12" t="s">
        <v>36</v>
      </c>
      <c r="C30" s="15">
        <v>6003.074</v>
      </c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e">
        <f>#REF!+#REF!+#REF!+R31+R32</f>
        <v>#REF!</v>
      </c>
      <c r="S30" s="14" t="e">
        <f>#REF!+#REF!+#REF!+S31+S32</f>
        <v>#REF!</v>
      </c>
      <c r="T30" s="14" t="e">
        <f>#REF!+#REF!+#REF!+T31+T32</f>
        <v>#REF!</v>
      </c>
      <c r="U30" s="14" t="e">
        <f>#REF!+#REF!+#REF!+U31+U32</f>
        <v>#REF!</v>
      </c>
      <c r="V30" s="14" t="e">
        <f>#REF!+#REF!+#REF!+V31+V32</f>
        <v>#REF!</v>
      </c>
      <c r="W30" s="14"/>
      <c r="X30" s="14"/>
      <c r="Y30" s="14"/>
      <c r="Z30" s="14"/>
    </row>
    <row r="31" spans="2:26" ht="18" customHeight="1"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v>0</v>
      </c>
      <c r="W31" s="14"/>
      <c r="X31" s="14"/>
      <c r="Y31" s="14"/>
      <c r="Z31" s="14"/>
    </row>
    <row r="32" spans="2:26" ht="18" customHeight="1">
      <c r="B32" s="10" t="s">
        <v>37</v>
      </c>
      <c r="C32" s="14">
        <v>6003.07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122082.18</v>
      </c>
      <c r="S32" s="14"/>
      <c r="T32" s="14"/>
      <c r="U32" s="14"/>
      <c r="V32" s="14">
        <v>28520.413</v>
      </c>
      <c r="W32" s="14"/>
      <c r="X32" s="14"/>
      <c r="Y32" s="14"/>
      <c r="Z32" s="14"/>
    </row>
    <row r="33" spans="2:26" ht="18" customHeight="1">
      <c r="B33" s="6" t="s">
        <v>78</v>
      </c>
      <c r="C33" s="14">
        <v>2373.396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ht="18" customHeight="1">
      <c r="B34" s="6" t="s">
        <v>79</v>
      </c>
      <c r="C34" s="14">
        <v>3629.67876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20.25" customHeight="1">
      <c r="B35" s="12" t="s">
        <v>34</v>
      </c>
      <c r="C35" s="14">
        <v>3168.05</v>
      </c>
      <c r="D35" s="14">
        <v>2948.6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170561.8</v>
      </c>
      <c r="S35" s="14"/>
      <c r="T35" s="14"/>
      <c r="U35" s="14"/>
      <c r="V35" s="14">
        <v>9752.86</v>
      </c>
      <c r="W35" s="14"/>
      <c r="X35" s="14"/>
      <c r="Y35" s="14"/>
      <c r="Z35" s="14"/>
    </row>
    <row r="36" spans="2:26" ht="33.75" customHeight="1">
      <c r="B36" s="5" t="s">
        <v>29</v>
      </c>
      <c r="C36" s="14">
        <v>1950.225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 t="e">
        <f>V37+#REF!</f>
        <v>#REF!</v>
      </c>
      <c r="W36" s="14"/>
      <c r="X36" s="14"/>
      <c r="Y36" s="14"/>
      <c r="Z36" s="14"/>
    </row>
    <row r="37" spans="2:26" ht="18.75" customHeight="1">
      <c r="B37" s="11" t="s">
        <v>1</v>
      </c>
      <c r="C37" s="15">
        <v>1950.225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>
        <v>11201.597</v>
      </c>
      <c r="W37" s="15"/>
      <c r="X37" s="15"/>
      <c r="Y37" s="15"/>
      <c r="Z37" s="15"/>
    </row>
    <row r="38" spans="2:26" ht="25.5">
      <c r="B38" s="5" t="s">
        <v>30</v>
      </c>
      <c r="C38" s="14">
        <v>884.79414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f>R39</f>
        <v>6340.707</v>
      </c>
      <c r="S38" s="14"/>
      <c r="T38" s="14"/>
      <c r="U38" s="14"/>
      <c r="V38" s="14">
        <v>1155.95</v>
      </c>
      <c r="W38" s="14"/>
      <c r="X38" s="14"/>
      <c r="Y38" s="14"/>
      <c r="Z38" s="14"/>
    </row>
    <row r="39" spans="2:26" ht="15.75" customHeight="1">
      <c r="B39" s="13" t="s">
        <v>31</v>
      </c>
      <c r="C39" s="14">
        <v>884.79414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>
        <v>6340.707</v>
      </c>
      <c r="S39" s="14"/>
      <c r="T39" s="14"/>
      <c r="U39" s="14"/>
      <c r="V39" s="14">
        <f>V38</f>
        <v>1155.95</v>
      </c>
      <c r="W39" s="14"/>
      <c r="X39" s="14"/>
      <c r="Y39" s="14"/>
      <c r="Z39" s="14"/>
    </row>
    <row r="40" spans="2:26" ht="15.75" customHeight="1">
      <c r="B40" s="13" t="s">
        <v>32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25.5">
      <c r="B41" s="5" t="s">
        <v>33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3:27" ht="12.75">
      <c r="C42" s="22"/>
      <c r="AA42" s="22"/>
    </row>
    <row r="43" spans="18:22" ht="12.75">
      <c r="R43" s="4"/>
      <c r="V43" s="4"/>
    </row>
    <row r="45" ht="12.75">
      <c r="B45" s="22"/>
    </row>
    <row r="47" ht="12.75">
      <c r="B47" s="22" t="s">
        <v>84</v>
      </c>
    </row>
  </sheetData>
  <sheetProtection/>
  <mergeCells count="15">
    <mergeCell ref="B6:B7"/>
    <mergeCell ref="C6:D7"/>
    <mergeCell ref="B29:D29"/>
    <mergeCell ref="B2:D2"/>
    <mergeCell ref="E6:F7"/>
    <mergeCell ref="G6:H7"/>
    <mergeCell ref="I6:J7"/>
    <mergeCell ref="K6:L7"/>
    <mergeCell ref="U6:V7"/>
    <mergeCell ref="W6:X7"/>
    <mergeCell ref="Y6:Z7"/>
    <mergeCell ref="M6:N7"/>
    <mergeCell ref="O6:P7"/>
    <mergeCell ref="Q6:R7"/>
    <mergeCell ref="S6:T7"/>
  </mergeCells>
  <dataValidations count="1">
    <dataValidation type="decimal" allowBlank="1" showInputMessage="1" showErrorMessage="1" sqref="C12:Z28 E10:Z10">
      <formula1>-1000000000000000</formula1>
      <formula2>1000000000000000</formula2>
    </dataValidation>
  </dataValidations>
  <printOptions/>
  <pageMargins left="0.75" right="0.75" top="0.24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4" sqref="J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малая</cp:lastModifiedBy>
  <cp:lastPrinted>2014-04-20T11:45:54Z</cp:lastPrinted>
  <dcterms:created xsi:type="dcterms:W3CDTF">1996-10-08T23:32:33Z</dcterms:created>
  <dcterms:modified xsi:type="dcterms:W3CDTF">2014-04-20T11:47:01Z</dcterms:modified>
  <cp:category/>
  <cp:version/>
  <cp:contentType/>
  <cp:contentStatus/>
</cp:coreProperties>
</file>